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<sst xmlns="http://schemas.openxmlformats.org/spreadsheetml/2006/main" count="86" uniqueCount="50">
  <si>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</si>
  <si>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</si>
  <si>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</si>
  <si>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</si>
  <si>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</si>
  <si>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</si>
  <si>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</si>
  <si>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</si>
  <si>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</si>
  <si>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</si>
  <si>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</si>
  <si>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</si>
  <si>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</si>
  <si>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Культура, кинематография </t>
  </si>
  <si>
    <t>Культура</t>
  </si>
  <si>
    <t>Другие вопросы в области культуры , кинематографии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</si>
  <si>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</si>
  <si>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</si>
  <si>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</si>
  <si>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</si>
  <si>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ИТОГО РАСХОДОВ</t>
  </si>
  <si>
    <t>(рублей)</t>
  </si>
  <si>
    <t xml:space="preserve">Наименование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</si>
  <si>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</si>
  <si>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</si>
  <si>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 xml:space="preserve"> ПР</t>
  </si>
  <si>
    <t>00</t>
  </si>
  <si>
    <t>01</t>
  </si>
  <si>
    <t>02</t>
  </si>
  <si>
    <t>04</t>
  </si>
  <si>
    <t>06</t>
  </si>
  <si>
    <t>13</t>
  </si>
  <si>
    <t>03</t>
  </si>
  <si>
    <t>09</t>
  </si>
  <si>
    <t>14</t>
  </si>
  <si>
    <t>05</t>
  </si>
  <si>
    <t>08</t>
  </si>
  <si>
    <t>12</t>
  </si>
  <si>
    <t>10</t>
  </si>
  <si>
    <t>11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</si>
  <si>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</si>
  <si>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</si>
  <si>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</si>
  <si>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Резервные фонды</t>
  </si>
  <si>
    <t>Дорожное хозяйство (дорожные фонды)</t>
  </si>
  <si>
    <t>Благоустроиство</t>
  </si>
  <si>
    <t>Условно-утвержденные расходы</t>
  </si>
  <si>
    <t>2025 год</t>
  </si>
  <si>
    <t>Распределение бюджетных ассигнований бюджета муниципального образования  по разделам и подразделам классификации расходов районного бюджета на 2023 год и на плановый период 2024 и 2025 годов</t>
  </si>
  <si>
    <t xml:space="preserve">Приложение № 3 
к решению Совета депутатов
муниципального образования Домбаровский сельсовет
Домбаровский район Оренбургской области
                                                                                  от 27 декабря 2022 г.     № 19-2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</si>
</sst>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1" fontId="7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top" wrapText="1"/>
      <protection hidden="1"/>
    </xf>
    <xf numFmtId="1" fontId="2" fillId="0" borderId="0" xfId="0" applyNumberFormat="1" applyFont="1" applyBorder="1" applyAlignment="1">
      <alignment horizontal="right" vertical="top" wrapText="1"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 indent="1"/>
    </xf>
    <xf numFmtId="0" fontId="2" fillId="0" borderId="0" xfId="0" applyFont="1" applyBorder="1" applyAlignment="1">
      <alignment horizontal="right" vertical="top" wrapText="1" inden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right" wrapText="1"/>
    </xf>
    <xf numFmtId="49" fontId="8" fillId="0" borderId="12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>
      <alignment horizontal="right" wrapText="1"/>
    </xf>
    <xf numFmtId="3" fontId="8" fillId="0" borderId="15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wrapText="1"/>
    </xf>
    <xf numFmtId="3" fontId="10" fillId="33" borderId="11" xfId="0" applyNumberFormat="1" applyFont="1" applyFill="1" applyBorder="1" applyAlignment="1" applyProtection="1">
      <alignment horizontal="right" wrapText="1"/>
      <protection/>
    </xf>
    <xf numFmtId="0" fontId="9" fillId="0" borderId="16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0" fontId="46" fillId="0" borderId="0" xfId="0" applyFont="1" applyFill="1" applyAlignment="1">
      <alignment wrapText="1"/>
    </xf>
    <xf numFmtId="49" fontId="8" fillId="0" borderId="11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3" fontId="9" fillId="0" borderId="20" xfId="0" applyNumberFormat="1" applyFont="1" applyBorder="1" applyAlignment="1">
      <alignment horizontal="right" wrapText="1"/>
    </xf>
    <xf numFmtId="3" fontId="8" fillId="0" borderId="20" xfId="0" applyNumberFormat="1" applyFont="1" applyBorder="1" applyAlignment="1">
      <alignment horizontal="right" wrapText="1"/>
    </xf>
    <xf numFmtId="49" fontId="8" fillId="0" borderId="20" xfId="0" applyNumberFormat="1" applyFont="1" applyBorder="1" applyAlignment="1">
      <alignment horizontal="right" wrapText="1"/>
    </xf>
    <xf numFmtId="3" fontId="9" fillId="0" borderId="21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10" fillId="33" borderId="13" xfId="0" applyNumberFormat="1" applyFont="1" applyFill="1" applyBorder="1" applyAlignment="1" applyProtection="1">
      <alignment horizontal="right" wrapText="1"/>
      <protection/>
    </xf>
    <xf numFmtId="3" fontId="9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9" fontId="9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5">
      <selection activeCell="F33" sqref="F33"/>
    </sheetView>
  </sheetViews>
  <sheetFormatPr defaultColWidth="9.140625" defaultRowHeight="15"/>
  <cols>
    <col min="1" max="1" width="27.8515625" style="0" customWidth="1"/>
    <col min="2" max="2" width="6.28125" style="0" customWidth="1"/>
    <col min="3" max="3" width="6.57421875" style="0" customWidth="1"/>
    <col min="4" max="4" width="14.7109375" style="0" customWidth="1"/>
    <col min="5" max="5" width="14.00390625" style="0" customWidth="1"/>
    <col min="6" max="6" width="18.28125" style="0" customWidth="1"/>
    <col min="7" max="7" width="9.140625" style="0" hidden="1" customWidth="1"/>
    <col min="8" max="8" width="10.28125" style="0" hidden="1" customWidth="1"/>
    <col min="9" max="9" width="10.8515625" style="0" customWidth="1"/>
    <col min="10" max="10" width="10.57421875" style="0" customWidth="1"/>
    <col min="11" max="14" width="9.140625" style="0" customWidth="1"/>
  </cols>
  <sheetData>
    <row r="1" spans="1:7" s="5" customFormat="1" ht="25.5" customHeight="1">
      <c r="A1" s="61" t="s">
        <v>49</v>
      </c>
      <c r="B1" s="61"/>
      <c r="C1" s="62"/>
      <c r="D1" s="62"/>
      <c r="E1" s="62"/>
      <c r="F1" s="62"/>
      <c r="G1" s="3"/>
    </row>
    <row r="2" spans="1:7" s="5" customFormat="1" ht="18" customHeight="1">
      <c r="A2" s="62"/>
      <c r="B2" s="62"/>
      <c r="C2" s="62"/>
      <c r="D2" s="62"/>
      <c r="E2" s="62"/>
      <c r="F2" s="62"/>
      <c r="G2" s="3"/>
    </row>
    <row r="3" spans="1:7" s="5" customFormat="1" ht="22.5" customHeight="1">
      <c r="A3" s="62"/>
      <c r="B3" s="62"/>
      <c r="C3" s="62"/>
      <c r="D3" s="62"/>
      <c r="E3" s="62"/>
      <c r="F3" s="62"/>
      <c r="G3" s="3"/>
    </row>
    <row r="4" spans="1:8" s="5" customFormat="1" ht="17.25" customHeight="1">
      <c r="A4" s="62"/>
      <c r="B4" s="62"/>
      <c r="C4" s="62"/>
      <c r="D4" s="62"/>
      <c r="E4" s="62"/>
      <c r="F4" s="62"/>
      <c r="G4" s="6"/>
      <c r="H4" s="1"/>
    </row>
    <row r="5" spans="1:6" s="5" customFormat="1" ht="35.25" customHeight="1">
      <c r="A5" s="62"/>
      <c r="B5" s="62"/>
      <c r="C5" s="62"/>
      <c r="D5" s="62"/>
      <c r="E5" s="62"/>
      <c r="F5" s="62"/>
    </row>
    <row r="6" spans="1:9" s="5" customFormat="1" ht="17.25" customHeight="1">
      <c r="A6" s="62"/>
      <c r="B6" s="62"/>
      <c r="C6" s="62"/>
      <c r="D6" s="62"/>
      <c r="E6" s="62"/>
      <c r="F6" s="62"/>
      <c r="I6" s="6"/>
    </row>
    <row r="7" spans="1:6" s="7" customFormat="1" ht="25.5" customHeight="1">
      <c r="A7" s="63"/>
      <c r="B7" s="63"/>
      <c r="C7" s="63"/>
      <c r="D7" s="63"/>
      <c r="E7" s="63"/>
      <c r="F7" s="63"/>
    </row>
    <row r="8" s="7" customFormat="1" ht="0" customHeight="1" hidden="1"/>
    <row r="9" spans="1:7" s="8" customFormat="1" ht="76.5" customHeight="1">
      <c r="A9" s="64" t="s">
        <v>48</v>
      </c>
      <c r="B9" s="62"/>
      <c r="C9" s="62"/>
      <c r="D9" s="62"/>
      <c r="E9" s="62"/>
      <c r="F9" s="62"/>
      <c r="G9" s="4"/>
    </row>
    <row r="10" spans="1:7" s="7" customFormat="1" ht="14.25" customHeight="1">
      <c r="A10" s="4"/>
      <c r="B10" s="4"/>
      <c r="C10" s="4"/>
      <c r="D10" s="4"/>
      <c r="E10" s="4"/>
      <c r="F10" s="4"/>
      <c r="G10" s="4"/>
    </row>
    <row r="11" spans="3:6" s="7" customFormat="1" ht="18.75">
      <c r="C11" s="21"/>
      <c r="D11" s="21"/>
      <c r="E11" s="21"/>
      <c r="F11" s="22" t="s">
        <v>21</v>
      </c>
    </row>
    <row r="12" spans="1:12" s="7" customFormat="1" ht="38.25" customHeight="1">
      <c r="A12" s="23" t="s">
        <v>22</v>
      </c>
      <c r="B12" s="24" t="s">
        <v>24</v>
      </c>
      <c r="C12" s="24" t="s">
        <v>25</v>
      </c>
      <c r="D12" s="24" t="s">
        <v>40</v>
      </c>
      <c r="E12" s="24" t="s">
        <v>42</v>
      </c>
      <c r="F12" s="24" t="s">
        <v>47</v>
      </c>
      <c r="J12" s="9"/>
      <c r="K12" s="9"/>
      <c r="L12" s="9"/>
    </row>
    <row r="13" spans="1:11" s="7" customFormat="1" ht="37.5">
      <c r="A13" s="39" t="s">
        <v>0</v>
      </c>
      <c r="B13" s="25" t="s">
        <v>27</v>
      </c>
      <c r="C13" s="25" t="s">
        <v>26</v>
      </c>
      <c r="D13" s="36">
        <f>SUM(D14,D15,D16,D17,D18)</f>
        <v>4392040.58</v>
      </c>
      <c r="E13" s="36">
        <f>SUM(E14,E15,E16,E17,E18)</f>
        <v>3822913.58</v>
      </c>
      <c r="F13" s="36">
        <f>SUM(F14,F15,F16,F17,F18)</f>
        <v>3630588.58</v>
      </c>
      <c r="H13" s="10"/>
      <c r="I13" s="11"/>
      <c r="J13" s="9"/>
      <c r="K13" s="9"/>
    </row>
    <row r="14" spans="1:11" s="7" customFormat="1" ht="110.25" customHeight="1">
      <c r="A14" s="40" t="s">
        <v>1</v>
      </c>
      <c r="B14" s="26" t="s">
        <v>27</v>
      </c>
      <c r="C14" s="26" t="s">
        <v>28</v>
      </c>
      <c r="D14" s="57">
        <v>861403.58</v>
      </c>
      <c r="E14" s="57">
        <v>861403.58</v>
      </c>
      <c r="F14" s="57">
        <v>861403.58</v>
      </c>
      <c r="H14" s="12"/>
      <c r="I14" s="12"/>
      <c r="J14" s="9"/>
      <c r="K14" s="9"/>
    </row>
    <row r="15" spans="1:10" s="7" customFormat="1" ht="206.25">
      <c r="A15" s="41" t="s">
        <v>23</v>
      </c>
      <c r="B15" s="28" t="s">
        <v>27</v>
      </c>
      <c r="C15" s="29" t="s">
        <v>29</v>
      </c>
      <c r="D15" s="58">
        <v>3163565</v>
      </c>
      <c r="E15" s="58">
        <v>2502365</v>
      </c>
      <c r="F15" s="58">
        <v>2502585</v>
      </c>
      <c r="H15" s="13"/>
      <c r="I15" s="12"/>
      <c r="J15" s="9"/>
    </row>
    <row r="16" spans="1:15" s="7" customFormat="1" ht="130.5" customHeight="1">
      <c r="A16" s="41" t="s">
        <v>2</v>
      </c>
      <c r="B16" s="29" t="s">
        <v>27</v>
      </c>
      <c r="C16" s="29" t="s">
        <v>30</v>
      </c>
      <c r="D16" s="30">
        <v>2600</v>
      </c>
      <c r="E16" s="30">
        <v>2600</v>
      </c>
      <c r="F16" s="30">
        <v>2600</v>
      </c>
      <c r="H16" s="12"/>
      <c r="I16" s="12"/>
      <c r="J16" s="9"/>
      <c r="K16" s="9"/>
      <c r="L16" s="9"/>
      <c r="M16" s="9"/>
      <c r="N16" s="9"/>
      <c r="O16" s="1"/>
    </row>
    <row r="17" spans="1:15" s="7" customFormat="1" ht="24" customHeight="1">
      <c r="A17" s="51" t="s">
        <v>43</v>
      </c>
      <c r="B17" s="29" t="s">
        <v>27</v>
      </c>
      <c r="C17" s="29" t="s">
        <v>39</v>
      </c>
      <c r="D17" s="30">
        <v>20000</v>
      </c>
      <c r="E17" s="30">
        <v>20000</v>
      </c>
      <c r="F17" s="30">
        <v>20000</v>
      </c>
      <c r="H17" s="12"/>
      <c r="I17" s="12"/>
      <c r="J17" s="9"/>
      <c r="K17" s="9"/>
      <c r="L17" s="9"/>
      <c r="M17" s="9"/>
      <c r="N17" s="9"/>
      <c r="O17" s="1"/>
    </row>
    <row r="18" spans="1:10" s="7" customFormat="1" ht="56.25">
      <c r="A18" s="41" t="s">
        <v>3</v>
      </c>
      <c r="B18" s="29" t="s">
        <v>27</v>
      </c>
      <c r="C18" s="29" t="s">
        <v>31</v>
      </c>
      <c r="D18" s="30">
        <v>344472</v>
      </c>
      <c r="E18" s="30">
        <v>436545</v>
      </c>
      <c r="F18" s="30">
        <v>244000</v>
      </c>
      <c r="H18" s="12"/>
      <c r="I18" s="12"/>
      <c r="J18" s="12"/>
    </row>
    <row r="19" spans="1:10" s="7" customFormat="1" ht="36" customHeight="1">
      <c r="A19" s="39" t="s">
        <v>4</v>
      </c>
      <c r="B19" s="25" t="s">
        <v>28</v>
      </c>
      <c r="C19" s="25" t="s">
        <v>26</v>
      </c>
      <c r="D19" s="36">
        <f>SUM(D20)</f>
        <v>321300</v>
      </c>
      <c r="E19" s="36">
        <f>SUM(E20)</f>
        <v>336200</v>
      </c>
      <c r="F19" s="59">
        <f>SUM(F20)</f>
        <v>348400</v>
      </c>
      <c r="H19" s="14"/>
      <c r="I19" s="14"/>
      <c r="J19" s="14"/>
    </row>
    <row r="20" spans="1:10" s="7" customFormat="1" ht="56.25">
      <c r="A20" s="40" t="s">
        <v>5</v>
      </c>
      <c r="B20" s="29" t="s">
        <v>28</v>
      </c>
      <c r="C20" s="31" t="s">
        <v>32</v>
      </c>
      <c r="D20" s="27">
        <v>321300</v>
      </c>
      <c r="E20" s="27">
        <v>336200</v>
      </c>
      <c r="F20" s="27">
        <v>348400</v>
      </c>
      <c r="H20" s="15"/>
      <c r="I20" s="15"/>
      <c r="J20" s="15"/>
    </row>
    <row r="21" spans="1:10" s="7" customFormat="1" ht="75">
      <c r="A21" s="39" t="s">
        <v>6</v>
      </c>
      <c r="B21" s="25" t="s">
        <v>32</v>
      </c>
      <c r="C21" s="32" t="s">
        <v>26</v>
      </c>
      <c r="D21" s="36">
        <f>SUM(D22,D23)</f>
        <v>240500</v>
      </c>
      <c r="E21" s="36">
        <f>SUM(E22,E23)</f>
        <v>186500</v>
      </c>
      <c r="F21" s="36">
        <f>SUM(F22,F23)</f>
        <v>82500</v>
      </c>
      <c r="H21" s="16"/>
      <c r="I21" s="16"/>
      <c r="J21" s="16"/>
    </row>
    <row r="22" spans="1:10" s="49" customFormat="1" ht="105" customHeight="1">
      <c r="A22" s="45" t="s">
        <v>41</v>
      </c>
      <c r="B22" s="46" t="s">
        <v>32</v>
      </c>
      <c r="C22" s="47" t="s">
        <v>38</v>
      </c>
      <c r="D22" s="48">
        <v>232000</v>
      </c>
      <c r="E22" s="48">
        <v>178000</v>
      </c>
      <c r="F22" s="48">
        <v>74000</v>
      </c>
      <c r="H22" s="50"/>
      <c r="I22" s="50"/>
      <c r="J22" s="50"/>
    </row>
    <row r="23" spans="1:10" s="7" customFormat="1" ht="112.5">
      <c r="A23" s="42" t="s">
        <v>7</v>
      </c>
      <c r="B23" s="33" t="s">
        <v>32</v>
      </c>
      <c r="C23" s="33" t="s">
        <v>34</v>
      </c>
      <c r="D23" s="34">
        <v>8500</v>
      </c>
      <c r="E23" s="35">
        <v>8500</v>
      </c>
      <c r="F23" s="34">
        <v>8500</v>
      </c>
      <c r="H23" s="15"/>
      <c r="I23" s="15"/>
      <c r="J23" s="15"/>
    </row>
    <row r="24" spans="1:10" s="7" customFormat="1" ht="37.5">
      <c r="A24" s="39" t="s">
        <v>8</v>
      </c>
      <c r="B24" s="25" t="s">
        <v>29</v>
      </c>
      <c r="C24" s="25" t="s">
        <v>26</v>
      </c>
      <c r="D24" s="36">
        <f>SUM(D25,D26)</f>
        <v>1117397</v>
      </c>
      <c r="E24" s="36">
        <f>SUM(E25,E26)</f>
        <v>1643747</v>
      </c>
      <c r="F24" s="37">
        <f>SUM(F25,F26)</f>
        <v>1229550</v>
      </c>
      <c r="H24" s="18"/>
      <c r="I24" s="18"/>
      <c r="J24" s="18"/>
    </row>
    <row r="25" spans="1:10" s="7" customFormat="1" ht="37.5">
      <c r="A25" s="40" t="s">
        <v>44</v>
      </c>
      <c r="B25" s="26" t="s">
        <v>29</v>
      </c>
      <c r="C25" s="26" t="s">
        <v>33</v>
      </c>
      <c r="D25" s="27">
        <v>1115397</v>
      </c>
      <c r="E25" s="27">
        <v>1641747</v>
      </c>
      <c r="F25" s="27">
        <v>1227550</v>
      </c>
      <c r="H25" s="17"/>
      <c r="I25" s="17"/>
      <c r="J25" s="17"/>
    </row>
    <row r="26" spans="1:10" s="7" customFormat="1" ht="54.75" customHeight="1">
      <c r="A26" s="42" t="s">
        <v>9</v>
      </c>
      <c r="B26" s="33" t="s">
        <v>29</v>
      </c>
      <c r="C26" s="33" t="s">
        <v>37</v>
      </c>
      <c r="D26" s="34">
        <v>2000</v>
      </c>
      <c r="E26" s="34">
        <v>2000</v>
      </c>
      <c r="F26" s="34">
        <v>2000</v>
      </c>
      <c r="H26" s="19"/>
      <c r="I26" s="19"/>
      <c r="J26" s="19"/>
    </row>
    <row r="27" spans="1:10" s="7" customFormat="1" ht="56.25">
      <c r="A27" s="39" t="s">
        <v>10</v>
      </c>
      <c r="B27" s="25" t="s">
        <v>35</v>
      </c>
      <c r="C27" s="25" t="s">
        <v>26</v>
      </c>
      <c r="D27" s="36">
        <f>D28+D29+D30</f>
        <v>477000</v>
      </c>
      <c r="E27" s="36">
        <f>E28+E29+E30</f>
        <v>1121700</v>
      </c>
      <c r="F27" s="36">
        <f>F28+F29+F30</f>
        <v>477000</v>
      </c>
      <c r="H27" s="20"/>
      <c r="I27" s="20"/>
      <c r="J27" s="20"/>
    </row>
    <row r="28" spans="1:10" s="7" customFormat="1" ht="18.75">
      <c r="A28" s="40" t="s">
        <v>11</v>
      </c>
      <c r="B28" s="26" t="s">
        <v>35</v>
      </c>
      <c r="C28" s="26" t="s">
        <v>27</v>
      </c>
      <c r="D28" s="27">
        <v>100000</v>
      </c>
      <c r="E28" s="27">
        <v>100000</v>
      </c>
      <c r="F28" s="27">
        <v>100000</v>
      </c>
      <c r="H28" s="12"/>
      <c r="I28" s="17"/>
      <c r="J28" s="17"/>
    </row>
    <row r="29" spans="1:10" s="7" customFormat="1" ht="37.5">
      <c r="A29" s="41" t="s">
        <v>12</v>
      </c>
      <c r="B29" s="29" t="s">
        <v>35</v>
      </c>
      <c r="C29" s="29" t="s">
        <v>28</v>
      </c>
      <c r="D29" s="30">
        <v>100000</v>
      </c>
      <c r="E29" s="30">
        <v>98500</v>
      </c>
      <c r="F29" s="30">
        <v>100000</v>
      </c>
      <c r="H29" s="15"/>
      <c r="I29" s="15"/>
      <c r="J29" s="15"/>
    </row>
    <row r="30" spans="1:10" s="7" customFormat="1" ht="18.75">
      <c r="A30" s="42" t="s">
        <v>45</v>
      </c>
      <c r="B30" s="33" t="s">
        <v>35</v>
      </c>
      <c r="C30" s="33" t="s">
        <v>32</v>
      </c>
      <c r="D30" s="34">
        <v>277000</v>
      </c>
      <c r="E30" s="34">
        <v>923200</v>
      </c>
      <c r="F30" s="30">
        <v>277000</v>
      </c>
      <c r="H30" s="15"/>
      <c r="I30" s="15"/>
      <c r="J30" s="15"/>
    </row>
    <row r="31" spans="1:10" s="7" customFormat="1" ht="37.5">
      <c r="A31" s="39" t="s">
        <v>13</v>
      </c>
      <c r="B31" s="32" t="s">
        <v>36</v>
      </c>
      <c r="C31" s="32" t="s">
        <v>26</v>
      </c>
      <c r="D31" s="36">
        <f>D32+D33</f>
        <v>4662100</v>
      </c>
      <c r="E31" s="36">
        <f>E32+E33</f>
        <v>4662100</v>
      </c>
      <c r="F31" s="37">
        <f>F32+F33</f>
        <v>4662100</v>
      </c>
      <c r="H31" s="14"/>
      <c r="I31" s="14"/>
      <c r="J31" s="14"/>
    </row>
    <row r="32" spans="1:10" s="7" customFormat="1" ht="18.75">
      <c r="A32" s="40" t="s">
        <v>14</v>
      </c>
      <c r="B32" s="26" t="s">
        <v>36</v>
      </c>
      <c r="C32" s="26" t="s">
        <v>27</v>
      </c>
      <c r="D32" s="27">
        <v>3521200</v>
      </c>
      <c r="E32" s="27">
        <v>3521200</v>
      </c>
      <c r="F32" s="27">
        <v>3521200</v>
      </c>
      <c r="H32" s="17"/>
      <c r="I32" s="17"/>
      <c r="J32" s="17"/>
    </row>
    <row r="33" spans="1:10" s="7" customFormat="1" ht="56.25">
      <c r="A33" s="42" t="s">
        <v>15</v>
      </c>
      <c r="B33" s="33" t="s">
        <v>36</v>
      </c>
      <c r="C33" s="33" t="s">
        <v>29</v>
      </c>
      <c r="D33" s="34">
        <v>1140900</v>
      </c>
      <c r="E33" s="34">
        <v>1140900</v>
      </c>
      <c r="F33" s="34">
        <v>1140900</v>
      </c>
      <c r="H33" s="17"/>
      <c r="I33" s="17"/>
      <c r="J33" s="17"/>
    </row>
    <row r="34" spans="1:10" s="7" customFormat="1" ht="37.5">
      <c r="A34" s="39" t="s">
        <v>16</v>
      </c>
      <c r="B34" s="25" t="s">
        <v>38</v>
      </c>
      <c r="C34" s="25" t="s">
        <v>26</v>
      </c>
      <c r="D34" s="36">
        <f>SUM(D35)</f>
        <v>3000</v>
      </c>
      <c r="E34" s="36">
        <f>SUM(E35)</f>
        <v>3000</v>
      </c>
      <c r="F34" s="37">
        <f>SUM(F35)</f>
        <v>3000</v>
      </c>
      <c r="H34" s="16"/>
      <c r="I34" s="16"/>
      <c r="J34" s="16"/>
    </row>
    <row r="35" spans="1:10" s="7" customFormat="1" ht="56.25">
      <c r="A35" s="41" t="s">
        <v>17</v>
      </c>
      <c r="B35" s="29" t="s">
        <v>38</v>
      </c>
      <c r="C35" s="29" t="s">
        <v>32</v>
      </c>
      <c r="D35" s="30">
        <v>3000</v>
      </c>
      <c r="E35" s="30">
        <v>3000</v>
      </c>
      <c r="F35" s="30">
        <v>3000</v>
      </c>
      <c r="H35" s="17"/>
      <c r="I35" s="17"/>
      <c r="J35" s="17"/>
    </row>
    <row r="36" spans="1:10" s="7" customFormat="1" ht="37.5">
      <c r="A36" s="39" t="s">
        <v>18</v>
      </c>
      <c r="B36" s="25" t="s">
        <v>39</v>
      </c>
      <c r="C36" s="25" t="s">
        <v>26</v>
      </c>
      <c r="D36" s="36">
        <f>D37</f>
        <v>131600</v>
      </c>
      <c r="E36" s="36">
        <f>E37</f>
        <v>131600</v>
      </c>
      <c r="F36" s="37">
        <f>F37</f>
        <v>131600</v>
      </c>
      <c r="H36" s="16"/>
      <c r="I36" s="16"/>
      <c r="J36" s="16"/>
    </row>
    <row r="37" spans="1:10" s="7" customFormat="1" ht="18.75">
      <c r="A37" s="41" t="s">
        <v>19</v>
      </c>
      <c r="B37" s="29" t="s">
        <v>39</v>
      </c>
      <c r="C37" s="29" t="s">
        <v>27</v>
      </c>
      <c r="D37" s="30">
        <v>131600</v>
      </c>
      <c r="E37" s="30">
        <v>131600</v>
      </c>
      <c r="F37" s="30">
        <v>131600</v>
      </c>
      <c r="H37" s="17"/>
      <c r="I37" s="17"/>
      <c r="J37" s="17"/>
    </row>
    <row r="38" spans="1:10" s="7" customFormat="1" ht="57" thickBot="1">
      <c r="A38" s="52" t="s">
        <v>46</v>
      </c>
      <c r="B38" s="55"/>
      <c r="C38" s="55"/>
      <c r="D38" s="54">
        <v>0</v>
      </c>
      <c r="E38" s="53">
        <v>267727</v>
      </c>
      <c r="F38" s="56">
        <v>537702</v>
      </c>
      <c r="H38" s="17"/>
      <c r="I38" s="17"/>
      <c r="J38" s="17"/>
    </row>
    <row r="39" spans="1:10" s="7" customFormat="1" ht="19.5" thickBot="1">
      <c r="A39" s="43" t="s">
        <v>20</v>
      </c>
      <c r="B39" s="38"/>
      <c r="C39" s="44"/>
      <c r="D39" s="60">
        <f>SUM(D13,D19,D21,D24,D27,D31,D34,D36)</f>
        <v>11344937.58</v>
      </c>
      <c r="E39" s="60">
        <f>SUM(E13,E19,E21,E24,E27,E31,E34,E36,E38)</f>
        <v>12175487.58</v>
      </c>
      <c r="F39" s="60">
        <f>SUM(F38,F36,F34,F31,F24,F27,F21,F19,F13)</f>
        <v>11102440.58</v>
      </c>
      <c r="H39" s="16"/>
      <c r="I39" s="16"/>
      <c r="J39" s="16"/>
    </row>
    <row r="40" spans="1:2" ht="15">
      <c r="A40" s="2"/>
      <c r="B40" s="2"/>
    </row>
  </sheetData>
  <sheetProtection/>
  <mergeCells count="2">
    <mergeCell ref="A1:F7"/>
    <mergeCell ref="A9:F9"/>
  </mergeCells>
  <printOptions/>
  <pageMargins left="0.3854166666666667" right="0.7" top="0.5208333333333334" bottom="0.75" header="0.3" footer="0.3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Уколов</dc:creator>
  <cp:keywords/>
  <dc:description/>
  <cp:lastModifiedBy>Бухгалтер</cp:lastModifiedBy>
  <cp:lastPrinted>2022-12-27T06:14:06Z</cp:lastPrinted>
  <dcterms:created xsi:type="dcterms:W3CDTF">2014-11-11T03:57:09Z</dcterms:created>
  <dcterms:modified xsi:type="dcterms:W3CDTF">2022-12-29T07:02:11Z</dcterms:modified>
  <cp:category/>
  <cp:version/>
  <cp:contentType/>
  <cp:contentStatus/>
</cp:coreProperties>
</file>